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240" yWindow="108" windowWidth="15576" windowHeight="7680"/>
  </bookViews>
  <sheets>
    <sheet name="Proposición Economica" sheetId="2" r:id="rId1"/>
  </sheets>
  <definedNames>
    <definedName name="_xlnm.Print_Area" localSheetId="0">'Proposición Economica'!$A$1:$F$117</definedName>
  </definedNames>
  <calcPr calcId="124519"/>
</workbook>
</file>

<file path=xl/calcChain.xml><?xml version="1.0" encoding="utf-8"?>
<calcChain xmlns="http://schemas.openxmlformats.org/spreadsheetml/2006/main">
  <c r="E62" i="2"/>
  <c r="E61"/>
  <c r="E60"/>
  <c r="E59"/>
  <c r="E63" s="1"/>
  <c r="E41"/>
  <c r="C72" s="1"/>
  <c r="D72" s="1"/>
  <c r="E35"/>
  <c r="E72" l="1"/>
  <c r="E34" l="1"/>
  <c r="E33"/>
  <c r="E32"/>
  <c r="E36" l="1"/>
  <c r="C71" s="1"/>
  <c r="D71" s="1"/>
  <c r="C75"/>
  <c r="E25"/>
  <c r="E26" s="1"/>
  <c r="D75" l="1"/>
  <c r="E75" s="1"/>
  <c r="E71"/>
  <c r="E52"/>
  <c r="E53" s="1"/>
  <c r="C74" l="1"/>
  <c r="D74" s="1"/>
  <c r="E46"/>
  <c r="E47" l="1"/>
  <c r="C73" s="1"/>
  <c r="D73" s="1"/>
  <c r="E73" s="1"/>
  <c r="C70"/>
  <c r="E74"/>
  <c r="D70" l="1"/>
  <c r="E70" s="1"/>
  <c r="E76" s="1"/>
  <c r="C76"/>
  <c r="D76" l="1"/>
</calcChain>
</file>

<file path=xl/sharedStrings.xml><?xml version="1.0" encoding="utf-8"?>
<sst xmlns="http://schemas.openxmlformats.org/spreadsheetml/2006/main" count="89" uniqueCount="67">
  <si>
    <t>DATOS DE LA EMPRESA</t>
  </si>
  <si>
    <t>Razón social</t>
  </si>
  <si>
    <t>CIF</t>
  </si>
  <si>
    <t>Domicilio</t>
  </si>
  <si>
    <t>Teléfono</t>
  </si>
  <si>
    <t>Fax</t>
  </si>
  <si>
    <t>e-mail</t>
  </si>
  <si>
    <t>Relación que une al firmante con el licitador</t>
  </si>
  <si>
    <t>PROPUESTA ECONOMICA</t>
  </si>
  <si>
    <t>Uds</t>
  </si>
  <si>
    <t>IVA</t>
  </si>
  <si>
    <t>Apellidos, nombre y DNI del firmante</t>
  </si>
  <si>
    <t>Concepto</t>
  </si>
  <si>
    <t>PVP total 
(sin IVA)</t>
  </si>
  <si>
    <t>PVP total 
(IVA incluido)</t>
  </si>
  <si>
    <t>Licenciamiento SAP</t>
  </si>
  <si>
    <t>El abajo firmante, en virtud de la representación que ostenta, se compromete, en nombre de su representado, a la ejecución del contrato de conformidad con los precios referidos en las tablas anteriores.</t>
  </si>
  <si>
    <t>Firmado:</t>
  </si>
  <si>
    <t>Precio Licencias SAP</t>
  </si>
  <si>
    <t>GB de espacio de almacenamiento</t>
  </si>
  <si>
    <t>Factor de Cálculo, (N)</t>
  </si>
  <si>
    <t>Precio unitario de los elementos de la Plataforma IaaS de pago por uso</t>
  </si>
  <si>
    <t xml:space="preserve">Precio/Hora de Consultoría y Soporte </t>
  </si>
  <si>
    <t>TOTAL LICENCIAS SAP</t>
  </si>
  <si>
    <t>Importe global del contrato</t>
  </si>
  <si>
    <t>IMPORTE GLOBAL CONTRATO</t>
  </si>
  <si>
    <t>PVP unitario 
(€/hora), (sin IVA)</t>
  </si>
  <si>
    <t xml:space="preserve">PROPOSICIÓN ECONÓMICA PARA LA REALIZACIÓN DEL CONTRATO </t>
  </si>
  <si>
    <r>
      <t xml:space="preserve">“MANTENIMIENTO, HOSTING Y LICENCIAS DEL SISTEMA SAP DE LA AGENCIA EFE” </t>
    </r>
    <r>
      <rPr>
        <sz val="12"/>
        <rFont val="Arial Narrow"/>
        <family val="2"/>
      </rPr>
      <t>Expdte:</t>
    </r>
    <r>
      <rPr>
        <b/>
        <sz val="12"/>
        <rFont val="Arial Narrow"/>
        <family val="2"/>
      </rPr>
      <t xml:space="preserve"> </t>
    </r>
  </si>
  <si>
    <t>El Factor de Calculo (N) indicará un volumen actual estimado al mes y será un dato necesario para proceder al cálculo global del coste de esta partida sin que ello suponga un compromiso de uso o dimensionamiento real por parte de la Agencia EFE.</t>
  </si>
  <si>
    <t xml:space="preserve">GB de RAM </t>
  </si>
  <si>
    <t xml:space="preserve">Nº de CPU’s </t>
  </si>
  <si>
    <t>PVP total  año
(sin IVA)</t>
  </si>
  <si>
    <t>Lote</t>
  </si>
  <si>
    <t>PVP unitario mes</t>
  </si>
  <si>
    <t>TOTAL IaaS</t>
  </si>
  <si>
    <t>Precio unitario de hora de consultoría variable</t>
  </si>
  <si>
    <t>Precio unitario de hora de consultoría fija</t>
  </si>
  <si>
    <t>PVP mensual unitario
(sin IVA)</t>
  </si>
  <si>
    <t>PVP mensual unitario 
(sin IVA)</t>
  </si>
  <si>
    <t>PVP total anual
(sin IVA)</t>
  </si>
  <si>
    <t>PVP total año
(sin IVA)</t>
  </si>
  <si>
    <t>Servicios profesionales.</t>
  </si>
  <si>
    <t>Horas anuales</t>
  </si>
  <si>
    <t>En Madrid a ____de ____________ de 2017</t>
  </si>
  <si>
    <t>x 2 años</t>
  </si>
  <si>
    <t xml:space="preserve">* En el caso de que se acuerde prorrogar la contratación </t>
  </si>
  <si>
    <t>nº meses</t>
  </si>
  <si>
    <t>* El importe de este servicio será calculado de forma proporcional al tiempo que medie desde el 01/01/2019 hasta la finalización del contrato inicial que se está licitando, Expdte.:</t>
  </si>
  <si>
    <t>Importe máximo</t>
  </si>
  <si>
    <t>Servicios profesionales</t>
  </si>
  <si>
    <t>Factor de Cálculo</t>
  </si>
  <si>
    <t>PVP Total (sin iva)</t>
  </si>
  <si>
    <t>PVP unitario             (sin iva)</t>
  </si>
  <si>
    <t>TOTAL SERVICIOS PROFESIONALES E INFRAESTRUCTURA. (UPGRADE)</t>
  </si>
  <si>
    <t>1. TOTAL LICENCIAS SAP</t>
  </si>
  <si>
    <t xml:space="preserve">2. TOTAL PLATAFORMA IaaS </t>
  </si>
  <si>
    <t>3. TOTAL SERVICIOS PROFESIONALES E INFRAESTRUCTURA. (UPGRADE)</t>
  </si>
  <si>
    <t>TOTAL PLATAFORMA IaaS</t>
  </si>
  <si>
    <t>TOTAL HORAS FIJAS, SERVICIOS CONSULTORÍA Y SOPORTE FUNCIONAL.</t>
  </si>
  <si>
    <t>TOTAL HORAS VARIABLES, SERVICIOS CONSULTORÍA Y SOPORTE FUNCIONAL</t>
  </si>
  <si>
    <t>4. TOTAL HORAS FIJAS, SERVICIOS CONSULTORÍA Y SOPORTE FUNCIONAL.</t>
  </si>
  <si>
    <t>5. TOTAL HORAS VARIABLES CONSULTORÍA Y SOPORTE FUNCIONAL.</t>
  </si>
  <si>
    <t>6. TOTAL MANTENIMIENTO HARDWARE Y SERVICIOS PROFESIONALES (FACTURACIÓN CERTIFICADA).</t>
  </si>
  <si>
    <t>Facturación certificada a partir del 01/01/2019 hasta finalización del contrato.</t>
  </si>
  <si>
    <t>Precio mantenimiento hardware y servicos profesionales.</t>
  </si>
  <si>
    <t>Precio unitario del Upgrade (Migración Sap Netweaver 7.0 a Sap Netweaver 7.5)</t>
  </si>
</sst>
</file>

<file path=xl/styles.xml><?xml version="1.0" encoding="utf-8"?>
<styleSheet xmlns="http://schemas.openxmlformats.org/spreadsheetml/2006/main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#,##0.00&quot; €&quot;"/>
    <numFmt numFmtId="165" formatCode="_-* #,##0\ _€_-;\-* #,##0\ _€_-;_-* &quot;-&quot;??\ _€_-;_-@_-"/>
    <numFmt numFmtId="166" formatCode="#,##0.00_ ;\-#,##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31"/>
      </patternFill>
    </fill>
    <fill>
      <patternFill patternType="solid">
        <fgColor rgb="FFDBEE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3" borderId="0" xfId="0" applyFont="1" applyFill="1" applyBorder="1" applyAlignment="1" applyProtection="1">
      <alignment horizontal="center" wrapText="1"/>
    </xf>
    <xf numFmtId="0" fontId="4" fillId="3" borderId="0" xfId="0" applyFont="1" applyFill="1" applyBorder="1" applyProtection="1"/>
    <xf numFmtId="0" fontId="5" fillId="3" borderId="1" xfId="0" applyFont="1" applyFill="1" applyBorder="1" applyProtection="1"/>
    <xf numFmtId="0" fontId="3" fillId="3" borderId="0" xfId="0" applyFont="1" applyFill="1" applyBorder="1" applyProtection="1"/>
    <xf numFmtId="0" fontId="5" fillId="3" borderId="0" xfId="0" applyFont="1" applyFill="1" applyBorder="1" applyProtection="1"/>
    <xf numFmtId="0" fontId="4" fillId="0" borderId="2" xfId="0" applyFont="1" applyBorder="1" applyAlignment="1" applyProtection="1">
      <alignment horizontal="left" wrapText="1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wrapText="1"/>
    </xf>
    <xf numFmtId="0" fontId="4" fillId="2" borderId="3" xfId="0" applyFont="1" applyFill="1" applyBorder="1" applyAlignment="1" applyProtection="1">
      <alignment horizontal="center" vertical="center" wrapText="1"/>
    </xf>
    <xf numFmtId="43" fontId="4" fillId="0" borderId="4" xfId="1" applyFont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right" indent="1"/>
    </xf>
    <xf numFmtId="164" fontId="4" fillId="3" borderId="0" xfId="0" applyNumberFormat="1" applyFont="1" applyFill="1" applyBorder="1" applyProtection="1"/>
    <xf numFmtId="4" fontId="4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justify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3" borderId="0" xfId="0" applyFont="1" applyFill="1" applyBorder="1" applyProtection="1">
      <protection locked="0"/>
    </xf>
    <xf numFmtId="0" fontId="5" fillId="3" borderId="0" xfId="0" applyFont="1" applyFill="1" applyBorder="1" applyProtection="1">
      <protection locked="0"/>
    </xf>
    <xf numFmtId="4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4" fontId="4" fillId="3" borderId="8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Protection="1"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Protection="1"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/>
    <xf numFmtId="0" fontId="4" fillId="0" borderId="2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43" fontId="4" fillId="0" borderId="0" xfId="1" applyFont="1" applyBorder="1" applyAlignment="1" applyProtection="1">
      <alignment horizontal="left" wrapText="1"/>
      <protection locked="0"/>
    </xf>
    <xf numFmtId="165" fontId="4" fillId="2" borderId="0" xfId="1" applyNumberFormat="1" applyFont="1" applyFill="1" applyBorder="1" applyAlignment="1" applyProtection="1">
      <alignment vertical="center" wrapText="1"/>
    </xf>
    <xf numFmtId="43" fontId="4" fillId="2" borderId="0" xfId="1" applyFont="1" applyFill="1" applyBorder="1" applyAlignment="1" applyProtection="1">
      <alignment horizontal="left" wrapText="1"/>
    </xf>
    <xf numFmtId="43" fontId="4" fillId="0" borderId="5" xfId="1" applyFont="1" applyBorder="1" applyAlignment="1" applyProtection="1">
      <alignment horizontal="left" wrapText="1"/>
    </xf>
    <xf numFmtId="165" fontId="4" fillId="2" borderId="4" xfId="1" applyNumberFormat="1" applyFont="1" applyFill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center" wrapText="1"/>
    </xf>
    <xf numFmtId="43" fontId="4" fillId="0" borderId="5" xfId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wrapText="1"/>
    </xf>
    <xf numFmtId="165" fontId="4" fillId="2" borderId="5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/>
    </xf>
    <xf numFmtId="0" fontId="5" fillId="3" borderId="0" xfId="0" applyFont="1" applyFill="1" applyBorder="1" applyAlignment="1" applyProtection="1">
      <alignment vertical="center"/>
    </xf>
    <xf numFmtId="0" fontId="10" fillId="7" borderId="5" xfId="0" applyFont="1" applyFill="1" applyBorder="1" applyAlignment="1" applyProtection="1">
      <alignment horizontal="center" vertical="center" wrapText="1"/>
    </xf>
    <xf numFmtId="4" fontId="2" fillId="8" borderId="5" xfId="0" applyNumberFormat="1" applyFont="1" applyFill="1" applyBorder="1" applyProtection="1"/>
    <xf numFmtId="2" fontId="10" fillId="7" borderId="5" xfId="0" applyNumberFormat="1" applyFont="1" applyFill="1" applyBorder="1" applyAlignment="1" applyProtection="1">
      <alignment horizontal="center" vertical="center" wrapText="1"/>
    </xf>
    <xf numFmtId="4" fontId="10" fillId="9" borderId="5" xfId="0" applyNumberFormat="1" applyFont="1" applyFill="1" applyBorder="1" applyProtection="1"/>
    <xf numFmtId="43" fontId="4" fillId="0" borderId="0" xfId="1" applyFont="1" applyBorder="1" applyAlignment="1" applyProtection="1">
      <alignment horizontal="left" wrapText="1"/>
    </xf>
    <xf numFmtId="43" fontId="3" fillId="2" borderId="0" xfId="1" applyFont="1" applyFill="1" applyBorder="1" applyAlignment="1" applyProtection="1">
      <alignment horizontal="left" wrapText="1"/>
    </xf>
    <xf numFmtId="0" fontId="2" fillId="2" borderId="0" xfId="0" applyFont="1" applyFill="1" applyBorder="1" applyProtection="1">
      <protection locked="0"/>
    </xf>
    <xf numFmtId="4" fontId="10" fillId="2" borderId="0" xfId="0" applyNumberFormat="1" applyFont="1" applyFill="1" applyBorder="1" applyProtection="1"/>
    <xf numFmtId="0" fontId="5" fillId="0" borderId="0" xfId="0" applyFont="1" applyBorder="1" applyAlignment="1" applyProtection="1">
      <alignment horizontal="left" wrapText="1"/>
    </xf>
    <xf numFmtId="0" fontId="3" fillId="7" borderId="5" xfId="0" applyFont="1" applyFill="1" applyBorder="1" applyAlignment="1" applyProtection="1">
      <alignment horizontal="center" vertical="center" wrapText="1"/>
    </xf>
    <xf numFmtId="43" fontId="3" fillId="7" borderId="5" xfId="1" applyFont="1" applyFill="1" applyBorder="1" applyAlignment="1" applyProtection="1">
      <alignment horizontal="center" vertical="center" wrapText="1"/>
    </xf>
    <xf numFmtId="4" fontId="10" fillId="7" borderId="5" xfId="0" applyNumberFormat="1" applyFont="1" applyFill="1" applyBorder="1" applyAlignment="1" applyProtection="1">
      <alignment horizontal="center" vertical="center" wrapText="1"/>
    </xf>
    <xf numFmtId="165" fontId="3" fillId="7" borderId="5" xfId="1" applyNumberFormat="1" applyFont="1" applyFill="1" applyBorder="1" applyAlignment="1" applyProtection="1">
      <alignment horizontal="center" vertical="center" wrapText="1"/>
    </xf>
    <xf numFmtId="4" fontId="2" fillId="8" borderId="13" xfId="0" applyNumberFormat="1" applyFont="1" applyFill="1" applyBorder="1" applyProtection="1"/>
    <xf numFmtId="0" fontId="2" fillId="8" borderId="13" xfId="0" applyFont="1" applyFill="1" applyBorder="1" applyProtection="1"/>
    <xf numFmtId="0" fontId="14" fillId="0" borderId="2" xfId="0" applyFont="1" applyBorder="1" applyAlignment="1" applyProtection="1">
      <alignment horizontal="left" wrapText="1"/>
    </xf>
    <xf numFmtId="0" fontId="14" fillId="0" borderId="5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3" fillId="0" borderId="5" xfId="0" applyFont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4" fontId="4" fillId="5" borderId="5" xfId="1" applyNumberFormat="1" applyFont="1" applyFill="1" applyBorder="1" applyAlignment="1" applyProtection="1">
      <alignment horizontal="left" vertical="center" wrapText="1"/>
    </xf>
    <xf numFmtId="4" fontId="14" fillId="4" borderId="5" xfId="1" applyNumberFormat="1" applyFont="1" applyFill="1" applyBorder="1" applyAlignment="1" applyProtection="1">
      <alignment horizontal="right" wrapText="1"/>
    </xf>
    <xf numFmtId="4" fontId="4" fillId="5" borderId="5" xfId="1" applyNumberFormat="1" applyFont="1" applyFill="1" applyBorder="1" applyAlignment="1" applyProtection="1">
      <alignment horizontal="right" vertical="center" wrapText="1"/>
    </xf>
    <xf numFmtId="165" fontId="4" fillId="4" borderId="5" xfId="1" applyNumberFormat="1" applyFont="1" applyFill="1" applyBorder="1" applyAlignment="1" applyProtection="1">
      <alignment horizontal="right" vertical="center" wrapText="1"/>
    </xf>
    <xf numFmtId="43" fontId="4" fillId="0" borderId="5" xfId="1" applyFont="1" applyBorder="1" applyAlignment="1" applyProtection="1">
      <alignment horizontal="right" wrapText="1"/>
      <protection locked="0"/>
    </xf>
    <xf numFmtId="43" fontId="4" fillId="4" borderId="5" xfId="1" applyFont="1" applyFill="1" applyBorder="1" applyAlignment="1" applyProtection="1">
      <alignment horizontal="right" wrapText="1"/>
    </xf>
    <xf numFmtId="165" fontId="4" fillId="4" borderId="5" xfId="1" applyNumberFormat="1" applyFont="1" applyFill="1" applyBorder="1" applyAlignment="1" applyProtection="1">
      <alignment horizontal="right" wrapText="1"/>
    </xf>
    <xf numFmtId="43" fontId="3" fillId="5" borderId="5" xfId="1" applyFont="1" applyFill="1" applyBorder="1" applyAlignment="1" applyProtection="1">
      <alignment horizontal="right" vertical="center" wrapText="1"/>
    </xf>
    <xf numFmtId="4" fontId="10" fillId="9" borderId="5" xfId="0" applyNumberFormat="1" applyFont="1" applyFill="1" applyBorder="1" applyAlignment="1" applyProtection="1">
      <alignment horizontal="right"/>
    </xf>
    <xf numFmtId="4" fontId="13" fillId="9" borderId="5" xfId="0" applyNumberFormat="1" applyFont="1" applyFill="1" applyBorder="1" applyAlignment="1" applyProtection="1">
      <alignment horizontal="right"/>
    </xf>
    <xf numFmtId="41" fontId="12" fillId="0" borderId="5" xfId="1" applyNumberFormat="1" applyFont="1" applyBorder="1" applyAlignment="1" applyProtection="1">
      <alignment horizontal="right" wrapText="1"/>
    </xf>
    <xf numFmtId="4" fontId="4" fillId="4" borderId="5" xfId="1" applyNumberFormat="1" applyFont="1" applyFill="1" applyBorder="1" applyAlignment="1" applyProtection="1">
      <alignment horizontal="right" vertical="center" wrapText="1"/>
    </xf>
    <xf numFmtId="4" fontId="4" fillId="0" borderId="5" xfId="1" applyNumberFormat="1" applyFont="1" applyBorder="1" applyAlignment="1" applyProtection="1">
      <alignment horizontal="right" wrapText="1"/>
      <protection locked="0"/>
    </xf>
    <xf numFmtId="4" fontId="4" fillId="4" borderId="5" xfId="1" applyNumberFormat="1" applyFont="1" applyFill="1" applyBorder="1" applyAlignment="1" applyProtection="1">
      <alignment horizontal="right" wrapText="1"/>
    </xf>
    <xf numFmtId="4" fontId="4" fillId="0" borderId="4" xfId="1" applyNumberFormat="1" applyFont="1" applyBorder="1" applyAlignment="1" applyProtection="1">
      <alignment horizontal="right" wrapText="1"/>
      <protection locked="0"/>
    </xf>
    <xf numFmtId="166" fontId="3" fillId="5" borderId="4" xfId="1" applyNumberFormat="1" applyFont="1" applyFill="1" applyBorder="1" applyAlignment="1" applyProtection="1">
      <alignment horizontal="right" wrapText="1"/>
    </xf>
    <xf numFmtId="4" fontId="10" fillId="9" borderId="5" xfId="0" applyNumberFormat="1" applyFont="1" applyFill="1" applyBorder="1" applyAlignment="1" applyProtection="1">
      <alignment horizontal="right" vertical="center"/>
    </xf>
    <xf numFmtId="4" fontId="4" fillId="4" borderId="7" xfId="0" applyNumberFormat="1" applyFont="1" applyFill="1" applyBorder="1" applyAlignment="1" applyProtection="1">
      <alignment horizontal="right" wrapText="1"/>
    </xf>
    <xf numFmtId="4" fontId="4" fillId="0" borderId="7" xfId="1" applyNumberFormat="1" applyFont="1" applyBorder="1" applyAlignment="1" applyProtection="1">
      <alignment horizontal="right" wrapText="1"/>
      <protection locked="0"/>
    </xf>
    <xf numFmtId="166" fontId="3" fillId="5" borderId="4" xfId="1" applyNumberFormat="1" applyFont="1" applyFill="1" applyBorder="1" applyAlignment="1" applyProtection="1">
      <alignment horizontal="right" vertical="center" wrapText="1"/>
    </xf>
    <xf numFmtId="43" fontId="3" fillId="9" borderId="5" xfId="1" applyFont="1" applyFill="1" applyBorder="1" applyAlignment="1" applyProtection="1">
      <alignment horizontal="right" vertical="center" wrapText="1"/>
    </xf>
    <xf numFmtId="43" fontId="4" fillId="0" borderId="5" xfId="1" applyFont="1" applyBorder="1" applyAlignment="1" applyProtection="1">
      <alignment horizontal="right" vertical="center" wrapText="1"/>
      <protection locked="0"/>
    </xf>
    <xf numFmtId="165" fontId="4" fillId="8" borderId="5" xfId="1" applyNumberFormat="1" applyFont="1" applyFill="1" applyBorder="1" applyAlignment="1" applyProtection="1">
      <alignment horizontal="right" vertical="center" wrapText="1"/>
    </xf>
    <xf numFmtId="4" fontId="3" fillId="5" borderId="5" xfId="1" applyNumberFormat="1" applyFont="1" applyFill="1" applyBorder="1" applyAlignment="1" applyProtection="1">
      <alignment horizontal="left" vertical="center" wrapText="1"/>
    </xf>
    <xf numFmtId="43" fontId="3" fillId="5" borderId="4" xfId="1" applyFont="1" applyFill="1" applyBorder="1" applyAlignment="1" applyProtection="1">
      <alignment horizontal="right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/>
      <protection locked="0"/>
    </xf>
    <xf numFmtId="164" fontId="4" fillId="3" borderId="0" xfId="0" applyNumberFormat="1" applyFont="1" applyFill="1" applyBorder="1" applyAlignment="1" applyProtection="1">
      <alignment horizontal="justify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BFBFBF"/>
      <color rgb="FFF2F2F2"/>
      <color rgb="FFDB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89647</xdr:rowOff>
    </xdr:from>
    <xdr:to>
      <xdr:col>1</xdr:col>
      <xdr:colOff>806823</xdr:colOff>
      <xdr:row>1</xdr:row>
      <xdr:rowOff>164014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554" t="17104" r="17197" b="18282"/>
        <a:stretch/>
      </xdr:blipFill>
      <xdr:spPr>
        <a:xfrm>
          <a:off x="425824" y="89647"/>
          <a:ext cx="705970" cy="62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G117"/>
  <sheetViews>
    <sheetView showGridLines="0" tabSelected="1" topLeftCell="A58" zoomScale="73" zoomScaleNormal="73" workbookViewId="0">
      <selection activeCell="D52" sqref="D52"/>
    </sheetView>
  </sheetViews>
  <sheetFormatPr baseColWidth="10" defaultColWidth="11.44140625" defaultRowHeight="13.8"/>
  <cols>
    <col min="1" max="1" width="4.88671875" style="35" customWidth="1"/>
    <col min="2" max="2" width="121.44140625" style="21" customWidth="1"/>
    <col min="3" max="5" width="20.44140625" style="21" customWidth="1"/>
    <col min="6" max="6" width="4.5546875" style="21" customWidth="1"/>
    <col min="7" max="16384" width="11.44140625" style="21"/>
  </cols>
  <sheetData>
    <row r="1" spans="1:6" ht="43.5" customHeight="1">
      <c r="A1" s="19"/>
      <c r="B1" s="20"/>
      <c r="C1" s="20"/>
      <c r="D1" s="20"/>
      <c r="E1" s="20"/>
      <c r="F1" s="20"/>
    </row>
    <row r="2" spans="1:6" ht="24" customHeight="1">
      <c r="A2" s="19"/>
      <c r="B2" s="22"/>
      <c r="C2" s="22"/>
      <c r="D2" s="22"/>
      <c r="E2" s="22"/>
      <c r="F2" s="20"/>
    </row>
    <row r="3" spans="1:6" ht="24.75" customHeight="1">
      <c r="A3" s="18"/>
      <c r="B3" s="108" t="s">
        <v>27</v>
      </c>
      <c r="C3" s="109"/>
      <c r="D3" s="109"/>
      <c r="E3" s="109"/>
      <c r="F3" s="20"/>
    </row>
    <row r="4" spans="1:6" ht="24.75" customHeight="1">
      <c r="A4" s="18"/>
      <c r="B4" s="107" t="s">
        <v>28</v>
      </c>
      <c r="C4" s="107"/>
      <c r="D4" s="107"/>
      <c r="E4" s="36"/>
      <c r="F4" s="20"/>
    </row>
    <row r="5" spans="1:6" ht="30" customHeight="1">
      <c r="A5" s="18"/>
      <c r="B5" s="106"/>
      <c r="C5" s="106"/>
      <c r="D5" s="106"/>
      <c r="E5" s="106"/>
      <c r="F5" s="20"/>
    </row>
    <row r="6" spans="1:6">
      <c r="A6" s="18"/>
      <c r="B6" s="2"/>
      <c r="C6" s="2"/>
      <c r="D6" s="2"/>
      <c r="E6" s="2"/>
      <c r="F6" s="20"/>
    </row>
    <row r="7" spans="1:6" s="25" customFormat="1" ht="16.5" customHeight="1">
      <c r="A7" s="18"/>
      <c r="B7" s="102" t="s">
        <v>0</v>
      </c>
      <c r="C7" s="102"/>
      <c r="D7" s="102"/>
      <c r="E7" s="102"/>
      <c r="F7" s="24"/>
    </row>
    <row r="8" spans="1:6">
      <c r="A8" s="18"/>
      <c r="B8" s="1"/>
      <c r="C8" s="1"/>
      <c r="D8" s="1"/>
      <c r="E8" s="1"/>
      <c r="F8" s="20"/>
    </row>
    <row r="9" spans="1:6" ht="14.4" thickBot="1">
      <c r="A9" s="18"/>
      <c r="B9" s="3" t="s">
        <v>1</v>
      </c>
      <c r="C9" s="4"/>
      <c r="D9" s="4"/>
      <c r="E9" s="4"/>
      <c r="F9" s="20"/>
    </row>
    <row r="10" spans="1:6">
      <c r="A10" s="18"/>
      <c r="B10" s="14" t="s">
        <v>2</v>
      </c>
      <c r="C10" s="103"/>
      <c r="D10" s="103"/>
      <c r="E10" s="103"/>
      <c r="F10" s="20"/>
    </row>
    <row r="11" spans="1:6">
      <c r="A11" s="18"/>
      <c r="B11" s="14" t="s">
        <v>3</v>
      </c>
      <c r="C11" s="103"/>
      <c r="D11" s="103"/>
      <c r="E11" s="103"/>
      <c r="F11" s="20"/>
    </row>
    <row r="12" spans="1:6">
      <c r="A12" s="18"/>
      <c r="B12" s="14" t="s">
        <v>4</v>
      </c>
      <c r="C12" s="103"/>
      <c r="D12" s="103"/>
      <c r="E12" s="103"/>
      <c r="F12" s="20"/>
    </row>
    <row r="13" spans="1:6">
      <c r="A13" s="18"/>
      <c r="B13" s="14" t="s">
        <v>5</v>
      </c>
      <c r="C13" s="103"/>
      <c r="D13" s="103"/>
      <c r="E13" s="103"/>
      <c r="F13" s="20"/>
    </row>
    <row r="14" spans="1:6">
      <c r="A14" s="18"/>
      <c r="B14" s="14" t="s">
        <v>6</v>
      </c>
      <c r="C14" s="103"/>
      <c r="D14" s="103"/>
      <c r="E14" s="103"/>
      <c r="F14" s="20"/>
    </row>
    <row r="15" spans="1:6">
      <c r="A15" s="18"/>
      <c r="B15" s="14"/>
      <c r="C15" s="23"/>
      <c r="D15" s="23"/>
      <c r="E15" s="23"/>
      <c r="F15" s="20"/>
    </row>
    <row r="16" spans="1:6">
      <c r="A16" s="18"/>
      <c r="B16" s="14" t="s">
        <v>11</v>
      </c>
      <c r="C16" s="103"/>
      <c r="D16" s="103"/>
      <c r="E16" s="103"/>
      <c r="F16" s="20"/>
    </row>
    <row r="17" spans="1:7">
      <c r="A17" s="18"/>
      <c r="B17" s="14" t="s">
        <v>7</v>
      </c>
      <c r="C17" s="103"/>
      <c r="D17" s="103"/>
      <c r="E17" s="103"/>
      <c r="F17" s="20"/>
    </row>
    <row r="18" spans="1:7">
      <c r="A18" s="18"/>
      <c r="B18" s="2"/>
      <c r="C18" s="2"/>
      <c r="D18" s="2"/>
      <c r="E18" s="2"/>
      <c r="F18" s="20"/>
    </row>
    <row r="19" spans="1:7">
      <c r="A19" s="18"/>
      <c r="B19" s="5"/>
      <c r="C19" s="4"/>
      <c r="D19" s="4"/>
      <c r="E19" s="4"/>
      <c r="F19" s="20"/>
    </row>
    <row r="20" spans="1:7" s="25" customFormat="1" ht="16.5" customHeight="1">
      <c r="A20" s="18"/>
      <c r="B20" s="102" t="s">
        <v>8</v>
      </c>
      <c r="C20" s="102"/>
      <c r="D20" s="102"/>
      <c r="E20" s="102"/>
      <c r="F20" s="24"/>
    </row>
    <row r="21" spans="1:7">
      <c r="A21" s="18"/>
      <c r="B21" s="4"/>
      <c r="C21" s="4"/>
      <c r="D21" s="4"/>
      <c r="E21" s="4"/>
      <c r="F21" s="20"/>
    </row>
    <row r="22" spans="1:7">
      <c r="A22" s="18">
        <v>1</v>
      </c>
      <c r="B22" s="55" t="s">
        <v>18</v>
      </c>
      <c r="C22" s="4"/>
      <c r="D22" s="4"/>
      <c r="E22" s="4"/>
      <c r="F22" s="20"/>
    </row>
    <row r="23" spans="1:7">
      <c r="A23" s="18"/>
      <c r="B23" s="5"/>
      <c r="C23" s="4"/>
      <c r="D23" s="4"/>
      <c r="E23" s="4"/>
      <c r="F23" s="20"/>
    </row>
    <row r="24" spans="1:7" ht="27.6">
      <c r="A24" s="18"/>
      <c r="B24" s="7" t="s">
        <v>12</v>
      </c>
      <c r="C24" s="8" t="s">
        <v>33</v>
      </c>
      <c r="D24" s="8" t="s">
        <v>34</v>
      </c>
      <c r="E24" s="9" t="s">
        <v>41</v>
      </c>
      <c r="F24" s="20"/>
      <c r="G24" s="56" t="s">
        <v>49</v>
      </c>
    </row>
    <row r="25" spans="1:7" ht="16.5" customHeight="1">
      <c r="A25" s="18"/>
      <c r="B25" s="11" t="s">
        <v>15</v>
      </c>
      <c r="C25" s="94">
        <v>1</v>
      </c>
      <c r="D25" s="95"/>
      <c r="E25" s="90">
        <f>C25*D25*12</f>
        <v>0</v>
      </c>
      <c r="F25" s="20"/>
      <c r="G25" s="57"/>
    </row>
    <row r="26" spans="1:7" s="25" customFormat="1" ht="21.75" customHeight="1">
      <c r="A26" s="18"/>
      <c r="B26" s="10" t="s">
        <v>23</v>
      </c>
      <c r="C26" s="12"/>
      <c r="D26" s="13" t="s">
        <v>45</v>
      </c>
      <c r="E26" s="96">
        <f>E25 *2</f>
        <v>0</v>
      </c>
      <c r="F26" s="24"/>
      <c r="G26" s="93">
        <v>108380.4</v>
      </c>
    </row>
    <row r="27" spans="1:7">
      <c r="A27" s="18"/>
      <c r="B27" s="27"/>
      <c r="C27" s="26"/>
      <c r="D27" s="26"/>
      <c r="E27" s="26"/>
      <c r="F27" s="20"/>
    </row>
    <row r="28" spans="1:7">
      <c r="A28" s="18">
        <v>2</v>
      </c>
      <c r="B28" s="52" t="s">
        <v>21</v>
      </c>
      <c r="C28" s="4"/>
      <c r="D28" s="4"/>
      <c r="E28" s="4"/>
      <c r="F28" s="20"/>
    </row>
    <row r="29" spans="1:7">
      <c r="A29" s="18"/>
      <c r="B29" s="37"/>
      <c r="C29" s="4"/>
      <c r="D29" s="4"/>
      <c r="E29" s="4"/>
      <c r="F29" s="20"/>
    </row>
    <row r="30" spans="1:7" ht="45.75" customHeight="1">
      <c r="A30" s="18"/>
      <c r="B30" s="105" t="s">
        <v>29</v>
      </c>
      <c r="C30" s="105"/>
      <c r="D30" s="105"/>
      <c r="E30" s="105"/>
      <c r="F30" s="20"/>
    </row>
    <row r="31" spans="1:7" ht="41.4">
      <c r="A31" s="18"/>
      <c r="B31" s="7" t="s">
        <v>12</v>
      </c>
      <c r="C31" s="9" t="s">
        <v>20</v>
      </c>
      <c r="D31" s="9" t="s">
        <v>39</v>
      </c>
      <c r="E31" s="9" t="s">
        <v>32</v>
      </c>
      <c r="F31" s="20"/>
      <c r="G31" s="58" t="s">
        <v>49</v>
      </c>
    </row>
    <row r="32" spans="1:7">
      <c r="A32" s="18"/>
      <c r="B32" s="39" t="s">
        <v>31</v>
      </c>
      <c r="C32" s="88">
        <v>44</v>
      </c>
      <c r="D32" s="89"/>
      <c r="E32" s="90">
        <f>C32*D32*12</f>
        <v>0</v>
      </c>
      <c r="F32" s="20"/>
      <c r="G32" s="70"/>
    </row>
    <row r="33" spans="1:7">
      <c r="A33" s="18"/>
      <c r="B33" s="38" t="s">
        <v>30</v>
      </c>
      <c r="C33" s="88">
        <v>176</v>
      </c>
      <c r="D33" s="89"/>
      <c r="E33" s="90">
        <f>C33*D33*12</f>
        <v>0</v>
      </c>
      <c r="F33" s="20"/>
      <c r="G33" s="70"/>
    </row>
    <row r="34" spans="1:7">
      <c r="A34" s="18"/>
      <c r="B34" s="38" t="s">
        <v>19</v>
      </c>
      <c r="C34" s="88">
        <v>4200</v>
      </c>
      <c r="D34" s="89"/>
      <c r="E34" s="90">
        <f>C34*D34*12</f>
        <v>0</v>
      </c>
      <c r="F34" s="20"/>
      <c r="G34" s="70"/>
    </row>
    <row r="35" spans="1:7">
      <c r="A35" s="18"/>
      <c r="B35" s="46" t="s">
        <v>50</v>
      </c>
      <c r="C35" s="88">
        <v>1</v>
      </c>
      <c r="D35" s="91"/>
      <c r="E35" s="90">
        <f>C35*D35*12</f>
        <v>0</v>
      </c>
      <c r="F35" s="20"/>
      <c r="G35" s="70"/>
    </row>
    <row r="36" spans="1:7">
      <c r="A36" s="18"/>
      <c r="B36" s="51" t="s">
        <v>58</v>
      </c>
      <c r="C36" s="45"/>
      <c r="D36" s="44" t="s">
        <v>45</v>
      </c>
      <c r="E36" s="92">
        <f>SUM(E32:E35) * 2</f>
        <v>0</v>
      </c>
      <c r="F36" s="20"/>
      <c r="G36" s="59">
        <v>192000</v>
      </c>
    </row>
    <row r="37" spans="1:7">
      <c r="A37" s="18"/>
      <c r="B37" s="40"/>
      <c r="C37" s="42"/>
      <c r="D37" s="60"/>
      <c r="E37" s="61"/>
      <c r="F37" s="62"/>
      <c r="G37" s="63"/>
    </row>
    <row r="38" spans="1:7">
      <c r="A38" s="18">
        <v>3</v>
      </c>
      <c r="B38" s="64" t="s">
        <v>66</v>
      </c>
      <c r="C38" s="42"/>
      <c r="D38" s="60"/>
      <c r="E38" s="61"/>
      <c r="F38" s="62"/>
      <c r="G38" s="63"/>
    </row>
    <row r="39" spans="1:7">
      <c r="A39" s="18"/>
      <c r="B39" s="40"/>
      <c r="C39" s="42"/>
      <c r="D39" s="60"/>
      <c r="E39" s="61"/>
      <c r="F39" s="62"/>
      <c r="G39" s="63"/>
    </row>
    <row r="40" spans="1:7" ht="27.6">
      <c r="A40" s="18"/>
      <c r="B40" s="65" t="s">
        <v>12</v>
      </c>
      <c r="C40" s="68" t="s">
        <v>51</v>
      </c>
      <c r="D40" s="66" t="s">
        <v>53</v>
      </c>
      <c r="E40" s="66" t="s">
        <v>52</v>
      </c>
      <c r="F40" s="62"/>
      <c r="G40" s="67" t="s">
        <v>49</v>
      </c>
    </row>
    <row r="41" spans="1:7">
      <c r="A41" s="18"/>
      <c r="B41" s="74" t="s">
        <v>54</v>
      </c>
      <c r="C41" s="99">
        <v>1</v>
      </c>
      <c r="D41" s="98"/>
      <c r="E41" s="97">
        <f>D41</f>
        <v>0</v>
      </c>
      <c r="F41" s="62"/>
      <c r="G41" s="59">
        <v>33000</v>
      </c>
    </row>
    <row r="42" spans="1:7">
      <c r="A42" s="18"/>
      <c r="B42" s="40"/>
      <c r="C42" s="42"/>
      <c r="D42" s="41"/>
      <c r="E42" s="43"/>
      <c r="F42" s="20"/>
    </row>
    <row r="43" spans="1:7">
      <c r="A43" s="18">
        <v>4</v>
      </c>
      <c r="B43" s="53" t="s">
        <v>37</v>
      </c>
      <c r="C43" s="42"/>
      <c r="D43" s="41"/>
      <c r="E43" s="43"/>
      <c r="F43" s="20"/>
    </row>
    <row r="44" spans="1:7">
      <c r="A44" s="18"/>
      <c r="B44" s="40"/>
      <c r="C44" s="42"/>
      <c r="D44" s="41"/>
      <c r="E44" s="43"/>
      <c r="F44" s="20"/>
    </row>
    <row r="45" spans="1:7" ht="27.6">
      <c r="A45" s="18"/>
      <c r="B45" s="7" t="s">
        <v>12</v>
      </c>
      <c r="C45" s="8" t="s">
        <v>43</v>
      </c>
      <c r="D45" s="9" t="s">
        <v>26</v>
      </c>
      <c r="E45" s="9" t="s">
        <v>40</v>
      </c>
      <c r="F45" s="20"/>
      <c r="G45" s="56" t="s">
        <v>49</v>
      </c>
    </row>
    <row r="46" spans="1:7">
      <c r="A46" s="18"/>
      <c r="B46" s="39" t="s">
        <v>22</v>
      </c>
      <c r="C46" s="83">
        <v>3000</v>
      </c>
      <c r="D46" s="81"/>
      <c r="E46" s="82">
        <f>C46*D46</f>
        <v>0</v>
      </c>
      <c r="F46" s="20"/>
      <c r="G46" s="69"/>
    </row>
    <row r="47" spans="1:7">
      <c r="A47" s="18"/>
      <c r="B47" s="10" t="s">
        <v>59</v>
      </c>
      <c r="C47" s="12"/>
      <c r="D47" s="48" t="s">
        <v>45</v>
      </c>
      <c r="E47" s="84">
        <f>E46 * 2</f>
        <v>0</v>
      </c>
      <c r="F47" s="20"/>
      <c r="G47" s="59">
        <v>250000</v>
      </c>
    </row>
    <row r="48" spans="1:7">
      <c r="A48" s="18"/>
      <c r="B48" s="40"/>
      <c r="C48" s="42"/>
      <c r="D48" s="41"/>
      <c r="E48" s="43"/>
      <c r="F48" s="20"/>
    </row>
    <row r="49" spans="1:7">
      <c r="A49" s="18">
        <v>5</v>
      </c>
      <c r="B49" s="47" t="s">
        <v>36</v>
      </c>
      <c r="C49" s="42"/>
      <c r="D49" s="41"/>
      <c r="E49" s="43"/>
      <c r="F49" s="20"/>
    </row>
    <row r="50" spans="1:7">
      <c r="A50" s="18"/>
      <c r="B50" s="40"/>
      <c r="C50" s="42"/>
      <c r="D50" s="41"/>
      <c r="E50" s="43"/>
      <c r="F50" s="20"/>
    </row>
    <row r="51" spans="1:7" ht="27.6">
      <c r="A51" s="18"/>
      <c r="B51" s="7" t="s">
        <v>12</v>
      </c>
      <c r="C51" s="8" t="s">
        <v>9</v>
      </c>
      <c r="D51" s="9" t="s">
        <v>26</v>
      </c>
      <c r="E51" s="9" t="s">
        <v>13</v>
      </c>
      <c r="F51" s="20"/>
      <c r="G51" s="56" t="s">
        <v>49</v>
      </c>
    </row>
    <row r="52" spans="1:7">
      <c r="A52" s="18"/>
      <c r="B52" s="6" t="s">
        <v>22</v>
      </c>
      <c r="C52" s="83">
        <v>500</v>
      </c>
      <c r="D52" s="81"/>
      <c r="E52" s="82">
        <f>C52*D52</f>
        <v>0</v>
      </c>
      <c r="F52" s="20"/>
      <c r="G52" s="69"/>
    </row>
    <row r="53" spans="1:7">
      <c r="A53" s="18"/>
      <c r="B53" s="10" t="s">
        <v>60</v>
      </c>
      <c r="C53" s="12"/>
      <c r="D53" s="48" t="s">
        <v>45</v>
      </c>
      <c r="E53" s="84">
        <f>E52*2</f>
        <v>0</v>
      </c>
      <c r="F53" s="20"/>
      <c r="G53" s="85">
        <v>37500</v>
      </c>
    </row>
    <row r="54" spans="1:7" ht="17.399999999999999" customHeight="1">
      <c r="A54" s="18"/>
      <c r="B54" s="40"/>
      <c r="C54" s="42"/>
      <c r="D54" s="41"/>
      <c r="E54" s="43"/>
      <c r="F54" s="20"/>
    </row>
    <row r="55" spans="1:7" ht="21.6" customHeight="1">
      <c r="A55" s="75">
        <v>6</v>
      </c>
      <c r="B55" s="47" t="s">
        <v>65</v>
      </c>
      <c r="C55" s="42"/>
      <c r="D55" s="41"/>
      <c r="E55" s="43"/>
      <c r="F55" s="20"/>
    </row>
    <row r="56" spans="1:7" ht="18.600000000000001" customHeight="1">
      <c r="A56" s="18"/>
      <c r="B56" s="76" t="s">
        <v>64</v>
      </c>
      <c r="C56" s="42"/>
      <c r="D56" s="41"/>
      <c r="E56" s="43"/>
      <c r="F56" s="20"/>
    </row>
    <row r="57" spans="1:7">
      <c r="A57" s="18"/>
      <c r="B57" s="40"/>
      <c r="C57" s="42"/>
      <c r="D57" s="41"/>
      <c r="E57" s="43"/>
      <c r="F57" s="20"/>
    </row>
    <row r="58" spans="1:7" ht="41.4">
      <c r="A58" s="18"/>
      <c r="B58" s="7" t="s">
        <v>12</v>
      </c>
      <c r="C58" s="9" t="s">
        <v>20</v>
      </c>
      <c r="D58" s="9" t="s">
        <v>38</v>
      </c>
      <c r="E58" s="9" t="s">
        <v>13</v>
      </c>
      <c r="F58" s="20"/>
      <c r="G58" s="56" t="s">
        <v>49</v>
      </c>
    </row>
    <row r="59" spans="1:7">
      <c r="A59" s="18"/>
      <c r="B59" s="39" t="s">
        <v>31</v>
      </c>
      <c r="C59" s="80">
        <v>10</v>
      </c>
      <c r="D59" s="81"/>
      <c r="E59" s="82">
        <f>C59*D59</f>
        <v>0</v>
      </c>
      <c r="F59" s="20"/>
      <c r="G59" s="70"/>
    </row>
    <row r="60" spans="1:7">
      <c r="A60" s="18"/>
      <c r="B60" s="38" t="s">
        <v>30</v>
      </c>
      <c r="C60" s="80">
        <v>32</v>
      </c>
      <c r="D60" s="81"/>
      <c r="E60" s="82">
        <f>C60*D60</f>
        <v>0</v>
      </c>
      <c r="F60" s="20"/>
      <c r="G60" s="70"/>
    </row>
    <row r="61" spans="1:7">
      <c r="A61" s="18"/>
      <c r="B61" s="38" t="s">
        <v>19</v>
      </c>
      <c r="C61" s="80">
        <v>760</v>
      </c>
      <c r="D61" s="81"/>
      <c r="E61" s="82">
        <f>C61*D61</f>
        <v>0</v>
      </c>
      <c r="F61" s="20"/>
      <c r="G61" s="70"/>
    </row>
    <row r="62" spans="1:7">
      <c r="A62" s="18"/>
      <c r="B62" s="39" t="s">
        <v>42</v>
      </c>
      <c r="C62" s="80">
        <v>1</v>
      </c>
      <c r="D62" s="81"/>
      <c r="E62" s="82">
        <f>C62*D62</f>
        <v>0</v>
      </c>
      <c r="F62" s="20"/>
      <c r="G62" s="70"/>
    </row>
    <row r="63" spans="1:7">
      <c r="A63" s="18"/>
      <c r="B63" s="51" t="s">
        <v>35</v>
      </c>
      <c r="C63" s="50" t="s">
        <v>47</v>
      </c>
      <c r="D63" s="87">
        <v>6</v>
      </c>
      <c r="E63" s="101">
        <f>SUM(E59:E62)* D63</f>
        <v>0</v>
      </c>
      <c r="F63" s="20"/>
      <c r="G63" s="86">
        <v>8250</v>
      </c>
    </row>
    <row r="64" spans="1:7">
      <c r="A64" s="18"/>
      <c r="B64" s="40"/>
      <c r="C64" s="42"/>
      <c r="D64" s="41"/>
      <c r="E64" s="43"/>
      <c r="F64" s="20"/>
    </row>
    <row r="65" spans="1:7" ht="27.6">
      <c r="A65" s="18"/>
      <c r="B65" s="49" t="s">
        <v>48</v>
      </c>
      <c r="C65" s="42"/>
      <c r="D65" s="41"/>
      <c r="E65" s="43"/>
      <c r="F65" s="20"/>
    </row>
    <row r="66" spans="1:7">
      <c r="A66" s="18"/>
      <c r="B66" s="15"/>
      <c r="C66" s="15"/>
      <c r="D66" s="15"/>
      <c r="E66" s="15"/>
      <c r="F66" s="20"/>
    </row>
    <row r="67" spans="1:7">
      <c r="A67" s="18">
        <v>7</v>
      </c>
      <c r="B67" s="54" t="s">
        <v>24</v>
      </c>
      <c r="C67" s="15"/>
      <c r="D67" s="15"/>
      <c r="E67" s="15"/>
      <c r="F67" s="20"/>
      <c r="G67" s="43"/>
    </row>
    <row r="68" spans="1:7">
      <c r="A68" s="18"/>
      <c r="B68" s="15"/>
      <c r="C68" s="15"/>
      <c r="D68" s="15"/>
      <c r="E68" s="15"/>
      <c r="F68" s="20"/>
    </row>
    <row r="69" spans="1:7" ht="27.6">
      <c r="A69" s="18"/>
      <c r="B69" s="7" t="s">
        <v>12</v>
      </c>
      <c r="C69" s="9" t="s">
        <v>13</v>
      </c>
      <c r="D69" s="8" t="s">
        <v>10</v>
      </c>
      <c r="E69" s="9" t="s">
        <v>14</v>
      </c>
      <c r="F69" s="20"/>
    </row>
    <row r="70" spans="1:7">
      <c r="A70" s="18"/>
      <c r="B70" s="71" t="s">
        <v>55</v>
      </c>
      <c r="C70" s="78">
        <f>E26</f>
        <v>0</v>
      </c>
      <c r="D70" s="78">
        <f>(C70*21)/100</f>
        <v>0</v>
      </c>
      <c r="E70" s="78">
        <f>SUM(C70:D70)</f>
        <v>0</v>
      </c>
      <c r="F70" s="20"/>
    </row>
    <row r="71" spans="1:7">
      <c r="A71" s="18"/>
      <c r="B71" s="71" t="s">
        <v>56</v>
      </c>
      <c r="C71" s="78">
        <f>E36</f>
        <v>0</v>
      </c>
      <c r="D71" s="78">
        <f t="shared" ref="D71:D75" si="0">(C71*21)/100</f>
        <v>0</v>
      </c>
      <c r="E71" s="78">
        <f t="shared" ref="E71:E75" si="1">SUM(C71:D71)</f>
        <v>0</v>
      </c>
      <c r="F71" s="20"/>
    </row>
    <row r="72" spans="1:7">
      <c r="A72" s="18"/>
      <c r="B72" s="71" t="s">
        <v>57</v>
      </c>
      <c r="C72" s="78">
        <f>E41</f>
        <v>0</v>
      </c>
      <c r="D72" s="78">
        <f t="shared" si="0"/>
        <v>0</v>
      </c>
      <c r="E72" s="78">
        <f t="shared" si="1"/>
        <v>0</v>
      </c>
      <c r="F72" s="20"/>
    </row>
    <row r="73" spans="1:7">
      <c r="A73" s="18"/>
      <c r="B73" s="71" t="s">
        <v>61</v>
      </c>
      <c r="C73" s="78">
        <f>E47</f>
        <v>0</v>
      </c>
      <c r="D73" s="78">
        <f t="shared" si="0"/>
        <v>0</v>
      </c>
      <c r="E73" s="78">
        <f t="shared" si="1"/>
        <v>0</v>
      </c>
      <c r="F73" s="20"/>
    </row>
    <row r="74" spans="1:7">
      <c r="A74" s="18"/>
      <c r="B74" s="72" t="s">
        <v>62</v>
      </c>
      <c r="C74" s="78">
        <f>E53</f>
        <v>0</v>
      </c>
      <c r="D74" s="78">
        <f t="shared" si="0"/>
        <v>0</v>
      </c>
      <c r="E74" s="78">
        <f t="shared" si="1"/>
        <v>0</v>
      </c>
      <c r="F74" s="20"/>
    </row>
    <row r="75" spans="1:7">
      <c r="A75" s="18"/>
      <c r="B75" s="73" t="s">
        <v>63</v>
      </c>
      <c r="C75" s="78">
        <f>E63</f>
        <v>0</v>
      </c>
      <c r="D75" s="78">
        <f t="shared" si="0"/>
        <v>0</v>
      </c>
      <c r="E75" s="78">
        <f t="shared" si="1"/>
        <v>0</v>
      </c>
      <c r="F75" s="20"/>
    </row>
    <row r="76" spans="1:7" ht="24.75" customHeight="1">
      <c r="A76" s="18"/>
      <c r="B76" s="10" t="s">
        <v>25</v>
      </c>
      <c r="C76" s="77">
        <f>SUM(C70:C75)</f>
        <v>0</v>
      </c>
      <c r="D76" s="79">
        <f>SUM(D70:D75)</f>
        <v>0</v>
      </c>
      <c r="E76" s="100">
        <f>SUM(E70:E75)</f>
        <v>0</v>
      </c>
      <c r="F76" s="20"/>
    </row>
    <row r="77" spans="1:7">
      <c r="A77" s="18"/>
      <c r="B77" s="2"/>
      <c r="C77" s="2"/>
      <c r="D77" s="2"/>
      <c r="E77" s="2"/>
      <c r="F77" s="20"/>
    </row>
    <row r="78" spans="1:7">
      <c r="A78" s="18"/>
      <c r="B78" s="2"/>
      <c r="C78" s="2"/>
      <c r="D78" s="2"/>
      <c r="E78" s="2"/>
      <c r="F78" s="20"/>
    </row>
    <row r="79" spans="1:7">
      <c r="A79" s="18"/>
      <c r="B79" s="2" t="s">
        <v>46</v>
      </c>
      <c r="C79" s="16"/>
      <c r="D79" s="16"/>
      <c r="E79" s="16"/>
      <c r="F79" s="20"/>
    </row>
    <row r="80" spans="1:7">
      <c r="A80" s="18"/>
      <c r="B80" s="104" t="s">
        <v>16</v>
      </c>
      <c r="C80" s="104"/>
      <c r="D80" s="104"/>
      <c r="E80" s="104"/>
      <c r="F80" s="20"/>
    </row>
    <row r="81" spans="1:6">
      <c r="A81" s="18"/>
      <c r="B81" s="2"/>
      <c r="C81" s="2"/>
      <c r="D81" s="2"/>
      <c r="E81" s="2"/>
      <c r="F81" s="20"/>
    </row>
    <row r="82" spans="1:6" s="25" customFormat="1" ht="21.75" customHeight="1">
      <c r="A82" s="18"/>
      <c r="B82" s="17" t="s">
        <v>44</v>
      </c>
      <c r="C82" s="28"/>
      <c r="D82" s="28"/>
      <c r="E82" s="28"/>
      <c r="F82" s="24"/>
    </row>
    <row r="83" spans="1:6">
      <c r="A83" s="18"/>
      <c r="B83" s="2"/>
      <c r="C83" s="28"/>
      <c r="D83" s="28"/>
      <c r="E83" s="28"/>
      <c r="F83" s="20"/>
    </row>
    <row r="84" spans="1:6">
      <c r="A84" s="18"/>
      <c r="B84" s="2"/>
      <c r="C84" s="28"/>
      <c r="D84" s="28"/>
      <c r="E84" s="28"/>
      <c r="F84" s="20"/>
    </row>
    <row r="85" spans="1:6">
      <c r="A85" s="18"/>
      <c r="B85" s="2" t="s">
        <v>17</v>
      </c>
      <c r="C85" s="28"/>
      <c r="D85" s="28"/>
      <c r="E85" s="28"/>
      <c r="F85" s="20"/>
    </row>
    <row r="86" spans="1:6">
      <c r="A86" s="18"/>
      <c r="B86" s="23"/>
      <c r="C86" s="28"/>
      <c r="D86" s="28"/>
      <c r="E86" s="28"/>
      <c r="F86" s="20"/>
    </row>
    <row r="87" spans="1:6">
      <c r="A87" s="18"/>
      <c r="B87" s="29"/>
      <c r="C87" s="30"/>
      <c r="D87" s="28"/>
      <c r="E87" s="28"/>
      <c r="F87" s="20"/>
    </row>
    <row r="88" spans="1:6" s="25" customFormat="1" ht="21.75" customHeight="1">
      <c r="A88" s="18"/>
      <c r="B88" s="31"/>
      <c r="C88" s="32"/>
      <c r="D88" s="28"/>
      <c r="E88" s="28"/>
      <c r="F88" s="24"/>
    </row>
    <row r="89" spans="1:6" s="25" customFormat="1" ht="21.75" customHeight="1">
      <c r="A89" s="18"/>
      <c r="B89" s="31"/>
      <c r="C89" s="32"/>
      <c r="D89" s="28"/>
      <c r="E89" s="28"/>
      <c r="F89" s="24"/>
    </row>
    <row r="90" spans="1:6" s="25" customFormat="1" ht="21.75" customHeight="1">
      <c r="A90" s="18"/>
      <c r="B90" s="31"/>
      <c r="C90" s="32"/>
      <c r="D90" s="28"/>
      <c r="E90" s="28"/>
      <c r="F90" s="24"/>
    </row>
    <row r="91" spans="1:6" s="25" customFormat="1" ht="21.75" customHeight="1">
      <c r="A91" s="18"/>
      <c r="B91" s="33"/>
      <c r="C91" s="34"/>
      <c r="D91" s="28"/>
      <c r="E91" s="28"/>
      <c r="F91" s="24"/>
    </row>
    <row r="92" spans="1:6" s="25" customFormat="1" ht="28.2" customHeight="1">
      <c r="A92" s="18"/>
      <c r="B92" s="20"/>
      <c r="C92" s="20"/>
      <c r="D92" s="20"/>
      <c r="E92" s="20"/>
      <c r="F92" s="24"/>
    </row>
    <row r="93" spans="1:6" s="25" customFormat="1" ht="21.75" customHeight="1">
      <c r="A93" s="18"/>
      <c r="B93" s="21"/>
      <c r="C93" s="21"/>
      <c r="D93" s="21"/>
      <c r="E93" s="21"/>
      <c r="F93" s="24"/>
    </row>
    <row r="94" spans="1:6" s="25" customFormat="1" ht="21.75" customHeight="1">
      <c r="A94" s="18"/>
      <c r="B94" s="21"/>
      <c r="C94" s="21"/>
      <c r="D94" s="21"/>
      <c r="E94" s="21"/>
      <c r="F94" s="24"/>
    </row>
    <row r="95" spans="1:6">
      <c r="A95" s="18"/>
      <c r="F95" s="20"/>
    </row>
    <row r="96" spans="1:6">
      <c r="A96" s="18"/>
      <c r="F96" s="20"/>
    </row>
    <row r="97" spans="1:6">
      <c r="A97" s="18"/>
      <c r="F97" s="20"/>
    </row>
    <row r="98" spans="1:6">
      <c r="A98" s="18"/>
      <c r="F98" s="20"/>
    </row>
    <row r="99" spans="1:6" ht="18.75" customHeight="1">
      <c r="A99" s="18"/>
      <c r="F99" s="20"/>
    </row>
    <row r="100" spans="1:6" ht="18.75" customHeight="1">
      <c r="A100" s="18"/>
      <c r="F100" s="20"/>
    </row>
    <row r="101" spans="1:6" ht="18.75" customHeight="1">
      <c r="A101" s="18"/>
      <c r="F101" s="20"/>
    </row>
    <row r="102" spans="1:6" ht="18.75" customHeight="1">
      <c r="A102" s="18"/>
      <c r="F102" s="20"/>
    </row>
    <row r="103" spans="1:6">
      <c r="A103" s="18"/>
      <c r="F103" s="20"/>
    </row>
    <row r="104" spans="1:6">
      <c r="A104" s="19"/>
      <c r="F104" s="20"/>
    </row>
    <row r="105" spans="1:6" ht="36.75" customHeight="1">
      <c r="A105" s="19"/>
      <c r="F105" s="20"/>
    </row>
    <row r="106" spans="1:6">
      <c r="A106" s="19"/>
      <c r="F106" s="20"/>
    </row>
    <row r="107" spans="1:6">
      <c r="A107" s="19"/>
      <c r="F107" s="20"/>
    </row>
    <row r="108" spans="1:6">
      <c r="A108" s="19"/>
      <c r="F108" s="20"/>
    </row>
    <row r="109" spans="1:6">
      <c r="A109" s="19"/>
      <c r="F109" s="20"/>
    </row>
    <row r="110" spans="1:6">
      <c r="A110" s="19"/>
      <c r="F110" s="20"/>
    </row>
    <row r="111" spans="1:6">
      <c r="F111" s="20"/>
    </row>
    <row r="112" spans="1:6">
      <c r="F112" s="20"/>
    </row>
    <row r="113" spans="6:6">
      <c r="F113" s="20"/>
    </row>
    <row r="114" spans="6:6">
      <c r="F114" s="20"/>
    </row>
    <row r="115" spans="6:6">
      <c r="F115" s="20"/>
    </row>
    <row r="116" spans="6:6">
      <c r="F116" s="20"/>
    </row>
    <row r="117" spans="6:6">
      <c r="F117" s="20"/>
    </row>
  </sheetData>
  <sheetProtection password="CDE3" sheet="1" objects="1" scenarios="1"/>
  <mergeCells count="14">
    <mergeCell ref="C13:E13"/>
    <mergeCell ref="B5:E5"/>
    <mergeCell ref="B4:D4"/>
    <mergeCell ref="B7:E7"/>
    <mergeCell ref="B3:E3"/>
    <mergeCell ref="C10:E10"/>
    <mergeCell ref="C11:E11"/>
    <mergeCell ref="C12:E12"/>
    <mergeCell ref="B20:E20"/>
    <mergeCell ref="C17:E17"/>
    <mergeCell ref="B80:E80"/>
    <mergeCell ref="B30:E30"/>
    <mergeCell ref="C14:E14"/>
    <mergeCell ref="C16:E16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Proposición Economica</vt:lpstr>
      <vt:lpstr>'Proposición Economica'!Área_de_impresión</vt:lpstr>
    </vt:vector>
  </TitlesOfParts>
  <Company>Entelgy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Diaz Rubia</dc:creator>
  <cp:lastModifiedBy>Administrador</cp:lastModifiedBy>
  <cp:lastPrinted>2014-07-15T12:13:32Z</cp:lastPrinted>
  <dcterms:created xsi:type="dcterms:W3CDTF">2014-07-15T10:44:52Z</dcterms:created>
  <dcterms:modified xsi:type="dcterms:W3CDTF">2017-03-15T07:08:26Z</dcterms:modified>
</cp:coreProperties>
</file>